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llsVaults" sheetId="1" r:id="rId1"/>
    <sheet name="Notes" sheetId="2" r:id="rId2"/>
  </sheets>
  <definedNames>
    <definedName name="a">#REF!</definedName>
    <definedName name="aa">#REF!</definedName>
    <definedName name="b">#REF!</definedName>
    <definedName name="bb">#REF!</definedName>
    <definedName name="cc">#REF!</definedName>
    <definedName name="d">#REF!</definedName>
    <definedName name="dd">#REF!</definedName>
    <definedName name="ee">#REF!</definedName>
    <definedName name="ff">#REF!</definedName>
    <definedName name="gg">#REF!</definedName>
    <definedName name="hh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<sst xmlns="http://schemas.openxmlformats.org/spreadsheetml/2006/main" count="32" uniqueCount="30">
  <si>
    <t>Falls and Vaults</t>
  </si>
  <si>
    <t>Data Entry:</t>
  </si>
  <si>
    <t>Angle of projection (θ)</t>
  </si>
  <si>
    <t>degrees</t>
  </si>
  <si>
    <t xml:space="preserve">Horizontal distance between take-off and landing (d) </t>
  </si>
  <si>
    <t>m</t>
  </si>
  <si>
    <t xml:space="preserve">Vertical distance between take-off and landing (h) </t>
  </si>
  <si>
    <t>Calculations:</t>
  </si>
  <si>
    <t>sin θ</t>
  </si>
  <si>
    <t>cos θ</t>
  </si>
  <si>
    <t>S = 7.97 d  /  √(d sin Ɵ cos Ɵ – h cos ² Ɵ)</t>
  </si>
  <si>
    <t>Results:</t>
  </si>
  <si>
    <t>Speed at take-off</t>
  </si>
  <si>
    <t>km/h</t>
  </si>
  <si>
    <t>Methodology:</t>
  </si>
  <si>
    <r>
      <t xml:space="preserve">Enter the angle of projection (Ө), </t>
    </r>
    <r>
      <rPr>
        <u val="single"/>
        <sz val="12"/>
        <color indexed="8"/>
        <rFont val="Times New Roman"/>
        <family val="1"/>
      </rPr>
      <t>positive being above the horizontal</t>
    </r>
    <r>
      <rPr>
        <sz val="12"/>
        <color indexed="8"/>
        <rFont val="Times New Roman"/>
        <family val="1"/>
      </rPr>
      <t>, in cell I8</t>
    </r>
  </si>
  <si>
    <t xml:space="preserve">Enter the horizontal distance travelled (x) in cell I10  </t>
  </si>
  <si>
    <r>
      <t xml:space="preserve">Enter the vertical distance travelled (y), </t>
    </r>
    <r>
      <rPr>
        <u val="single"/>
        <sz val="12"/>
        <color indexed="8"/>
        <rFont val="Times New Roman"/>
        <family val="1"/>
      </rPr>
      <t>positive being vertically upwards from the point of take-off</t>
    </r>
    <r>
      <rPr>
        <sz val="12"/>
        <color indexed="8"/>
        <rFont val="Times New Roman"/>
        <family val="1"/>
      </rPr>
      <t>, in cell I12</t>
    </r>
  </si>
  <si>
    <t>Intermediate Results:</t>
  </si>
  <si>
    <t>Sin Ө is calculated in cell I17 as Sin =SIN(RADIANS(I8))</t>
  </si>
  <si>
    <t>Cos Ө is calculated in cell I19 as  =COS(RADIANS(I8))</t>
  </si>
  <si>
    <t>Initial speed (S) in km/h is calculated in cell I21 as =(7.97*I10)/(SQRT((I10*I17*I19)-(I12*I19*I19)))</t>
  </si>
  <si>
    <t>Calculated Speed</t>
  </si>
  <si>
    <t xml:space="preserve">Initial speed (S) in km/h is truncated to an integer value using =INT(I21) in cell I26  </t>
  </si>
  <si>
    <t>Reference:</t>
  </si>
  <si>
    <t>The calculations made in the spreadsheet are based on the equations developed in:</t>
  </si>
  <si>
    <t>Page From a Physicist’s Notebook - Falls and Vaults – These really are rocket science!</t>
  </si>
  <si>
    <t>Alan German, PhD CPhys</t>
  </si>
  <si>
    <t xml:space="preserve">Road Safety Research </t>
  </si>
  <si>
    <t>http://www.roadsafetyresearch.ca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</si>
</sst>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00"/>
    <numFmt numFmtId="167" formatCode="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22" borderId="0" xfId="0" applyFill="1" applyAlignment="1">
      <alignment/>
    </xf>
    <xf numFmtId="164" fontId="18" fillId="22" borderId="0" xfId="0" applyFont="1" applyFill="1" applyAlignment="1">
      <alignment/>
    </xf>
    <xf numFmtId="164" fontId="19" fillId="22" borderId="0" xfId="0" applyFont="1" applyFill="1" applyAlignment="1">
      <alignment/>
    </xf>
    <xf numFmtId="164" fontId="18" fillId="21" borderId="0" xfId="0" applyFont="1" applyFill="1" applyAlignment="1">
      <alignment/>
    </xf>
    <xf numFmtId="164" fontId="19" fillId="21" borderId="0" xfId="0" applyFont="1" applyFill="1" applyAlignment="1">
      <alignment/>
    </xf>
    <xf numFmtId="164" fontId="19" fillId="8" borderId="0" xfId="0" applyFont="1" applyFill="1" applyAlignment="1">
      <alignment horizontal="right"/>
    </xf>
    <xf numFmtId="164" fontId="19" fillId="22" borderId="0" xfId="0" applyFont="1" applyFill="1" applyAlignment="1">
      <alignment horizontal="right"/>
    </xf>
    <xf numFmtId="165" fontId="19" fillId="8" borderId="0" xfId="0" applyNumberFormat="1" applyFont="1" applyFill="1" applyAlignment="1">
      <alignment horizontal="right"/>
    </xf>
    <xf numFmtId="164" fontId="19" fillId="21" borderId="0" xfId="0" applyFont="1" applyFill="1" applyAlignment="1">
      <alignment horizontal="right"/>
    </xf>
    <xf numFmtId="166" fontId="19" fillId="22" borderId="0" xfId="0" applyNumberFormat="1" applyFont="1" applyFill="1" applyAlignment="1">
      <alignment horizontal="right"/>
    </xf>
    <xf numFmtId="165" fontId="19" fillId="22" borderId="0" xfId="0" applyNumberFormat="1" applyFont="1" applyFill="1" applyAlignment="1">
      <alignment horizontal="right"/>
    </xf>
    <xf numFmtId="167" fontId="19" fillId="22" borderId="0" xfId="0" applyNumberFormat="1" applyFont="1" applyFill="1" applyAlignment="1">
      <alignment horizontal="right"/>
    </xf>
    <xf numFmtId="164" fontId="19" fillId="0" borderId="0" xfId="0" applyFont="1" applyAlignment="1">
      <alignment/>
    </xf>
    <xf numFmtId="167" fontId="18" fillId="22" borderId="0" xfId="0" applyNumberFormat="1" applyFont="1" applyFill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workbookViewId="0" topLeftCell="A1">
      <selection activeCell="A50" sqref="A50"/>
    </sheetView>
  </sheetViews>
  <sheetFormatPr defaultColWidth="9.140625" defaultRowHeight="15"/>
  <sheetData>
    <row r="2" spans="2:11" ht="13.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1"/>
      <c r="C3" s="2" t="s">
        <v>0</v>
      </c>
      <c r="D3" s="3"/>
      <c r="E3" s="3"/>
      <c r="F3" s="3"/>
      <c r="G3" s="3"/>
      <c r="H3" s="3"/>
      <c r="I3" s="3"/>
      <c r="J3" s="3"/>
      <c r="K3" s="1"/>
    </row>
    <row r="4" spans="2:11" ht="15">
      <c r="B4" s="1"/>
      <c r="C4" s="2"/>
      <c r="D4" s="3"/>
      <c r="E4" s="3"/>
      <c r="F4" s="3"/>
      <c r="G4" s="3"/>
      <c r="H4" s="3"/>
      <c r="I4" s="3"/>
      <c r="J4" s="3"/>
      <c r="K4" s="1"/>
    </row>
    <row r="5" spans="2:11" ht="15">
      <c r="B5" s="1"/>
      <c r="C5" s="3"/>
      <c r="D5" s="3"/>
      <c r="E5" s="3"/>
      <c r="F5" s="3"/>
      <c r="G5" s="3"/>
      <c r="H5" s="3"/>
      <c r="I5" s="3"/>
      <c r="J5" s="3"/>
      <c r="K5" s="1"/>
    </row>
    <row r="6" spans="2:11" ht="15">
      <c r="B6" s="1"/>
      <c r="C6" s="4" t="s">
        <v>1</v>
      </c>
      <c r="D6" s="5"/>
      <c r="E6" s="5"/>
      <c r="F6" s="5"/>
      <c r="G6" s="5"/>
      <c r="H6" s="5"/>
      <c r="I6" s="5"/>
      <c r="J6" s="5"/>
      <c r="K6" s="1"/>
    </row>
    <row r="7" spans="2:11" ht="15">
      <c r="B7" s="1"/>
      <c r="C7" s="3"/>
      <c r="D7" s="3"/>
      <c r="E7" s="3"/>
      <c r="F7" s="3"/>
      <c r="G7" s="3"/>
      <c r="H7" s="3"/>
      <c r="I7" s="3"/>
      <c r="J7" s="3"/>
      <c r="K7" s="1"/>
    </row>
    <row r="8" spans="2:11" ht="15">
      <c r="B8" s="1"/>
      <c r="C8" s="3" t="s">
        <v>2</v>
      </c>
      <c r="D8" s="3"/>
      <c r="E8" s="3"/>
      <c r="F8" s="3"/>
      <c r="G8" s="3"/>
      <c r="H8" s="3"/>
      <c r="I8" s="6">
        <v>2.1</v>
      </c>
      <c r="J8" s="3" t="s">
        <v>3</v>
      </c>
      <c r="K8" s="1"/>
    </row>
    <row r="9" spans="2:11" ht="15">
      <c r="B9" s="1"/>
      <c r="C9" s="3"/>
      <c r="D9" s="3"/>
      <c r="E9" s="3"/>
      <c r="F9" s="3"/>
      <c r="G9" s="3"/>
      <c r="H9" s="3"/>
      <c r="I9" s="7"/>
      <c r="J9" s="3"/>
      <c r="K9" s="1"/>
    </row>
    <row r="10" spans="2:11" ht="15">
      <c r="B10" s="1"/>
      <c r="C10" s="3" t="s">
        <v>4</v>
      </c>
      <c r="D10" s="3"/>
      <c r="E10" s="3"/>
      <c r="F10" s="3"/>
      <c r="G10" s="3"/>
      <c r="H10" s="3"/>
      <c r="I10" s="6">
        <v>52.7</v>
      </c>
      <c r="J10" s="3" t="s">
        <v>5</v>
      </c>
      <c r="K10" s="1"/>
    </row>
    <row r="11" spans="2:11" ht="15">
      <c r="B11" s="1"/>
      <c r="C11" s="3"/>
      <c r="D11" s="3"/>
      <c r="E11" s="3"/>
      <c r="F11" s="3"/>
      <c r="G11" s="3"/>
      <c r="H11" s="3"/>
      <c r="I11" s="7"/>
      <c r="J11" s="3"/>
      <c r="K11" s="1"/>
    </row>
    <row r="12" spans="2:11" ht="15">
      <c r="B12" s="1"/>
      <c r="C12" s="3" t="s">
        <v>6</v>
      </c>
      <c r="D12" s="3"/>
      <c r="E12" s="3"/>
      <c r="F12" s="3"/>
      <c r="G12" s="3"/>
      <c r="H12" s="3"/>
      <c r="I12" s="8">
        <v>-3</v>
      </c>
      <c r="J12" s="3" t="s">
        <v>5</v>
      </c>
      <c r="K12" s="1"/>
    </row>
    <row r="13" spans="2:11" ht="15">
      <c r="B13" s="1"/>
      <c r="C13" s="3"/>
      <c r="D13" s="3"/>
      <c r="E13" s="3"/>
      <c r="F13" s="3"/>
      <c r="G13" s="3"/>
      <c r="H13" s="3"/>
      <c r="I13" s="7"/>
      <c r="J13" s="3"/>
      <c r="K13" s="1"/>
    </row>
    <row r="14" spans="2:11" ht="15">
      <c r="B14" s="1"/>
      <c r="C14" s="3"/>
      <c r="D14" s="3"/>
      <c r="E14" s="3"/>
      <c r="F14" s="3"/>
      <c r="G14" s="3"/>
      <c r="H14" s="3"/>
      <c r="I14" s="7"/>
      <c r="J14" s="3"/>
      <c r="K14" s="1"/>
    </row>
    <row r="15" spans="2:11" ht="15">
      <c r="B15" s="1"/>
      <c r="C15" s="4" t="s">
        <v>7</v>
      </c>
      <c r="D15" s="5"/>
      <c r="E15" s="5"/>
      <c r="F15" s="5"/>
      <c r="G15" s="5"/>
      <c r="H15" s="5"/>
      <c r="I15" s="9"/>
      <c r="J15" s="5"/>
      <c r="K15" s="1"/>
    </row>
    <row r="16" spans="2:11" ht="15">
      <c r="B16" s="1"/>
      <c r="C16" s="3"/>
      <c r="D16" s="3"/>
      <c r="E16" s="3"/>
      <c r="F16" s="3"/>
      <c r="G16" s="3"/>
      <c r="H16" s="3"/>
      <c r="I16" s="7"/>
      <c r="J16" s="3"/>
      <c r="K16" s="1"/>
    </row>
    <row r="17" spans="2:11" ht="15">
      <c r="B17" s="1"/>
      <c r="C17" s="3" t="s">
        <v>8</v>
      </c>
      <c r="D17" s="3"/>
      <c r="E17" s="3"/>
      <c r="F17" s="3"/>
      <c r="G17" s="3"/>
      <c r="H17" s="3"/>
      <c r="I17" s="10">
        <f>SIN(RADIANS(I8))</f>
        <v>0.036643708706556276</v>
      </c>
      <c r="J17" s="3"/>
      <c r="K17" s="1"/>
    </row>
    <row r="18" spans="2:11" ht="15">
      <c r="B18" s="1"/>
      <c r="C18" s="3"/>
      <c r="D18" s="3"/>
      <c r="E18" s="3"/>
      <c r="F18" s="3"/>
      <c r="G18" s="3"/>
      <c r="H18" s="3"/>
      <c r="I18" s="7"/>
      <c r="J18" s="3"/>
      <c r="K18" s="1"/>
    </row>
    <row r="19" spans="2:11" ht="15">
      <c r="B19" s="1"/>
      <c r="C19" s="3" t="s">
        <v>9</v>
      </c>
      <c r="D19" s="3"/>
      <c r="E19" s="3"/>
      <c r="F19" s="3"/>
      <c r="G19" s="3"/>
      <c r="H19" s="3"/>
      <c r="I19" s="10">
        <f>COS(RADIANS(I8))</f>
        <v>0.9993283937786562</v>
      </c>
      <c r="J19" s="3"/>
      <c r="K19" s="1"/>
    </row>
    <row r="20" spans="2:11" ht="15">
      <c r="B20" s="1"/>
      <c r="C20" s="3"/>
      <c r="D20" s="3"/>
      <c r="E20" s="3"/>
      <c r="F20" s="3"/>
      <c r="G20" s="3"/>
      <c r="H20" s="3"/>
      <c r="I20" s="7"/>
      <c r="J20" s="3"/>
      <c r="K20" s="1"/>
    </row>
    <row r="21" spans="2:11" ht="15">
      <c r="B21" s="1"/>
      <c r="C21" s="3" t="s">
        <v>10</v>
      </c>
      <c r="D21" s="3"/>
      <c r="E21" s="3"/>
      <c r="F21" s="3"/>
      <c r="G21" s="3"/>
      <c r="H21" s="3"/>
      <c r="I21" s="11">
        <f>(7.97*I10)/(SQRT((I10*I17*I19)-(I12*I19*I19)))</f>
        <v>189.24770795463974</v>
      </c>
      <c r="J21" s="3"/>
      <c r="K21" s="1"/>
    </row>
    <row r="22" spans="2:11" ht="15">
      <c r="B22" s="1"/>
      <c r="C22" s="3"/>
      <c r="D22" s="3"/>
      <c r="E22" s="3"/>
      <c r="F22" s="3"/>
      <c r="G22" s="3"/>
      <c r="H22" s="3"/>
      <c r="I22" s="12"/>
      <c r="J22" s="3"/>
      <c r="K22" s="1"/>
    </row>
    <row r="23" spans="2:11" ht="15">
      <c r="B23" s="1"/>
      <c r="C23" s="3"/>
      <c r="D23" s="3"/>
      <c r="E23" s="3"/>
      <c r="F23" s="3"/>
      <c r="G23" s="3"/>
      <c r="H23" s="3"/>
      <c r="I23" s="7"/>
      <c r="J23" s="3"/>
      <c r="K23" s="1"/>
    </row>
    <row r="24" spans="2:11" ht="15">
      <c r="B24" s="1"/>
      <c r="C24" s="4" t="s">
        <v>11</v>
      </c>
      <c r="D24" s="5"/>
      <c r="E24" s="5"/>
      <c r="F24" s="5"/>
      <c r="G24" s="5"/>
      <c r="H24" s="5"/>
      <c r="I24" s="9"/>
      <c r="J24" s="5"/>
      <c r="K24" s="1"/>
    </row>
    <row r="25" spans="1:11" ht="15">
      <c r="A25" s="13"/>
      <c r="B25" s="1"/>
      <c r="C25" s="3"/>
      <c r="D25" s="3"/>
      <c r="E25" s="3"/>
      <c r="F25" s="3"/>
      <c r="G25" s="3"/>
      <c r="H25" s="3"/>
      <c r="I25" s="7"/>
      <c r="J25" s="3"/>
      <c r="K25" s="1"/>
    </row>
    <row r="26" spans="1:11" ht="15">
      <c r="A26" s="13"/>
      <c r="B26" s="1"/>
      <c r="C26" s="1"/>
      <c r="D26" s="3"/>
      <c r="E26" s="3"/>
      <c r="F26" s="2" t="s">
        <v>12</v>
      </c>
      <c r="G26" s="2"/>
      <c r="H26" s="2"/>
      <c r="I26" s="14">
        <f>INT(I21)</f>
        <v>189</v>
      </c>
      <c r="J26" s="2" t="s">
        <v>13</v>
      </c>
      <c r="K26" s="1"/>
    </row>
    <row r="27" spans="1:11" ht="15">
      <c r="A27" s="13"/>
      <c r="B27" s="3"/>
      <c r="C27" s="3"/>
      <c r="D27" s="3"/>
      <c r="E27" s="3"/>
      <c r="F27" s="3"/>
      <c r="G27" s="3"/>
      <c r="H27" s="3"/>
      <c r="I27" s="1"/>
      <c r="J27" s="1"/>
      <c r="K27" s="1"/>
    </row>
    <row r="28" spans="1:8" ht="15">
      <c r="A28" s="13"/>
      <c r="B28" s="13"/>
      <c r="C28" s="13"/>
      <c r="D28" s="13"/>
      <c r="E28" s="13"/>
      <c r="F28" s="13"/>
      <c r="G28" s="13"/>
      <c r="H28" s="13"/>
    </row>
    <row r="29" spans="1:8" ht="15">
      <c r="A29" s="13"/>
      <c r="B29" s="13"/>
      <c r="C29" s="13"/>
      <c r="D29" s="13"/>
      <c r="E29" s="13"/>
      <c r="F29" s="13"/>
      <c r="G29" s="13"/>
      <c r="H29" s="13"/>
    </row>
    <row r="30" spans="1:8" ht="15">
      <c r="A30" s="13"/>
      <c r="B30" s="13"/>
      <c r="C30" s="13"/>
      <c r="D30" s="13"/>
      <c r="E30" s="13"/>
      <c r="F30" s="13"/>
      <c r="G30" s="13"/>
      <c r="H30" s="13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5"/>
  <sheetViews>
    <sheetView workbookViewId="0" topLeftCell="A1">
      <selection activeCell="A50" sqref="A50"/>
    </sheetView>
  </sheetViews>
  <sheetFormatPr defaultColWidth="9.140625" defaultRowHeight="15"/>
  <sheetData>
    <row r="2" ht="15">
      <c r="A2" s="15" t="s">
        <v>0</v>
      </c>
    </row>
    <row r="5" ht="15">
      <c r="A5" s="15" t="s">
        <v>14</v>
      </c>
    </row>
    <row r="6" ht="15">
      <c r="A6" s="16"/>
    </row>
    <row r="7" ht="13.5">
      <c r="A7" s="16" t="s">
        <v>15</v>
      </c>
    </row>
    <row r="8" ht="15">
      <c r="A8" s="16"/>
    </row>
    <row r="9" ht="15">
      <c r="A9" s="16" t="s">
        <v>16</v>
      </c>
    </row>
    <row r="10" ht="15">
      <c r="A10" s="16"/>
    </row>
    <row r="11" ht="13.5">
      <c r="A11" s="16" t="s">
        <v>17</v>
      </c>
    </row>
    <row r="14" ht="15">
      <c r="A14" s="15" t="s">
        <v>18</v>
      </c>
    </row>
    <row r="15" ht="15">
      <c r="A15" s="16"/>
    </row>
    <row r="16" ht="15">
      <c r="A16" s="16" t="s">
        <v>19</v>
      </c>
    </row>
    <row r="17" ht="15">
      <c r="A17" s="16"/>
    </row>
    <row r="18" ht="15">
      <c r="A18" s="16" t="s">
        <v>20</v>
      </c>
    </row>
    <row r="19" ht="15">
      <c r="A19" s="16"/>
    </row>
    <row r="20" ht="15">
      <c r="A20" s="16" t="s">
        <v>21</v>
      </c>
    </row>
    <row r="21" ht="15">
      <c r="A21" s="16"/>
    </row>
    <row r="22" ht="15">
      <c r="A22" s="16"/>
    </row>
    <row r="23" ht="15">
      <c r="A23" s="15" t="s">
        <v>22</v>
      </c>
    </row>
    <row r="24" ht="15">
      <c r="A24" s="16"/>
    </row>
    <row r="25" ht="15">
      <c r="A25" s="16" t="s">
        <v>23</v>
      </c>
    </row>
    <row r="28" ht="15">
      <c r="A28" s="15" t="s">
        <v>24</v>
      </c>
    </row>
    <row r="30" ht="15">
      <c r="A30" s="16" t="s">
        <v>25</v>
      </c>
    </row>
    <row r="31" ht="15">
      <c r="A31" s="16"/>
    </row>
    <row r="32" ht="15">
      <c r="A32" s="16" t="s">
        <v>26</v>
      </c>
    </row>
    <row r="33" ht="15">
      <c r="A33" s="16" t="s">
        <v>27</v>
      </c>
    </row>
    <row r="34" ht="15">
      <c r="A34" s="16" t="s">
        <v>28</v>
      </c>
    </row>
    <row r="35" ht="15">
      <c r="A35" s="16" t="s">
        <v>29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German</dc:creator>
  <cp:keywords/>
  <dc:description/>
  <cp:lastModifiedBy>Alan German</cp:lastModifiedBy>
  <dcterms:created xsi:type="dcterms:W3CDTF">2009-04-29T02:02:35Z</dcterms:created>
  <dcterms:modified xsi:type="dcterms:W3CDTF">2009-11-06T04:01:44Z</dcterms:modified>
  <cp:category/>
  <cp:version/>
  <cp:contentType/>
  <cp:contentStatus/>
  <cp:revision>3</cp:revision>
</cp:coreProperties>
</file>